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<sst xmlns="http://schemas.openxmlformats.org/spreadsheetml/2006/main" count="279" uniqueCount="121">
  <si>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</si>
  <si>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</si>
  <si>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</si>
  <si>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</si>
  <si>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</si>
  <si>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</si>
  <si>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</si>
  <si>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</si>
  <si>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</si>
  <si>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</si>
  <si>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</si>
  <si>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</si>
  <si>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</si>
  <si>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</si>
  <si>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</si>
  <si>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</si>
  <si>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</si>
  <si>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</si>
  <si>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</si>
  <si>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</si>
  <si>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</si>
  <si>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</si>
  <si>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</si>
  <si>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</si>
  <si>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</si>
  <si>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</si>
  <si>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</si>
  <si>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</si>
  <si>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</si>
  <si>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</si>
  <si>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</si>
  <si>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</si>
  <si>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</si>
  <si>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</si>
  <si>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</si>
  <si>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050</t>
  </si>
  <si>
    <t>180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</si>
  <si>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</si>
  <si>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</si>
  <si>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</si>
  <si>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</si>
  <si>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</si>
  <si>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</si>
  <si>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</si>
  <si>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</si>
  <si>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999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</si>
  <si>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</si>
  <si>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</si>
  <si>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</si>
  <si>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</si>
  <si>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</si>
  <si>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</si>
  <si>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</si>
  <si>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</si>
  <si>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</si>
  <si>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</si>
  <si>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</si>
  <si>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</si>
  <si>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</si>
  <si>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</si>
  <si>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</si>
  <si>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</si>
  <si>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</si>
  <si>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</si>
  <si>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</si>
  <si>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</si>
  <si>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</si>
  <si>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</si>
  <si>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</si>
  <si>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</si>
  <si>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</si>
  <si>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</si>
  <si>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</si>
  <si>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</si>
  <si>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</si>
  <si>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</si>
  <si>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</si>
  <si>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</si>
  <si>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</si>
  <si>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</si>
  <si>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</si>
  <si>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</si>
  <si>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</si>
  <si>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04</t>
  </si>
  <si>
    <t>182</t>
  </si>
  <si>
    <t>08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</si>
  <si>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</si>
  <si>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</si>
  <si>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</si>
  <si>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 , обладающих земельным участком, расположенным в границах сельских поселений</t>
  </si>
  <si>
    <t>992</t>
  </si>
  <si>
    <t>35</t>
  </si>
  <si>
    <t>118</t>
  </si>
  <si>
    <t>150</t>
  </si>
  <si>
    <t>Субвенции бюджетам поселений на осуществление первичного воинского учета</t>
  </si>
  <si>
    <t>40</t>
  </si>
  <si>
    <t>014</t>
  </si>
  <si>
    <t>0110</t>
  </si>
  <si>
    <t>Межбюджетные трансферты, передаваемые бюджетам поселений из бюджетов муниципальных районов</t>
  </si>
  <si>
    <t>0120</t>
  </si>
  <si>
    <t>Межбюджетные трансферты, передаваемые бюджетам поселений из бюджетов муниципальных районов на организацию в границах поселения электро-, тепло-, газо-, и водоснабжения населения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</si>
  <si>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</si>
  <si>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</si>
  <si>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</si>
  <si>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поселений на осуществление полномочий в соотв.ст.23 ФЗ №131-ФЗ от 06.10.2003г.</t>
  </si>
  <si>
    <t>Прочие межбюджетные трансферты, передаваемые бюджетам поселений на осуществление полномочий в соотв.ст.14 ФЗ №131-ФЗ от 06.10.2003г.</t>
  </si>
  <si>
    <t>0220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</si>
  <si>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республиканского бюджета РМЭ</t>
  </si>
  <si>
    <t>0502</t>
  </si>
  <si>
    <t>Уличное освещение</t>
  </si>
  <si>
    <t>0107</t>
  </si>
  <si>
    <t>Проведение выборов</t>
  </si>
  <si>
    <t>0111</t>
  </si>
  <si>
    <t>Резервные средства</t>
  </si>
  <si>
    <t>Гос.пошлина за совешение нотариальных действий</t>
  </si>
  <si>
    <t>16</t>
  </si>
  <si>
    <t>Назначение 2023 года</t>
  </si>
  <si>
    <t xml:space="preserve"> Назнач.3 мес., тыс.руб.</t>
  </si>
  <si>
    <t>% исп-ния к назн.3 мес.</t>
  </si>
  <si>
    <t>На 01.04.2024 года</t>
  </si>
  <si>
    <r>
      <t xml:space="preserve">в т.ч. Оплата труда </t>
    </r>
    <r>
      <rPr>
        <sz val="10"/>
        <color indexed="10"/>
        <rFont val="Arial Cyr"/>
        <family val="0"/>
      </rPr>
      <t xml:space="preserve">256,449    </t>
    </r>
    <r>
      <rPr>
        <sz val="10"/>
        <rFont val="Arial Cyr"/>
        <family val="2"/>
      </rPr>
      <t>тыс. руб.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</si>
</sst>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72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8.875" style="1" customWidth="1"/>
    <col min="14" max="14" width="10.625" style="1" customWidth="1"/>
    <col min="15" max="16384" width="9.125" style="1" customWidth="1"/>
  </cols>
  <sheetData>
    <row r="2" spans="1:13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.75">
      <c r="A4" s="63" t="s">
        <v>119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ht="6.75" customHeight="1"/>
    <row r="6" spans="1:14" ht="12.75" customHeight="1">
      <c r="A6" s="64" t="s">
        <v>2</v>
      </c>
      <c r="B6" s="64"/>
      <c r="C6" s="64"/>
      <c r="D6" s="64"/>
      <c r="E6" s="64"/>
      <c r="F6" s="64"/>
      <c r="G6" s="64"/>
      <c r="H6" s="64"/>
      <c r="I6" s="64" t="s">
        <v>3</v>
      </c>
      <c r="J6" s="65" t="s">
        <v>116</v>
      </c>
      <c r="K6" s="65" t="s">
        <v>117</v>
      </c>
      <c r="L6" s="65" t="s">
        <v>4</v>
      </c>
      <c r="M6" s="66" t="s">
        <v>118</v>
      </c>
      <c r="N6" s="67" t="s">
        <v>5</v>
      </c>
    </row>
    <row r="7" spans="1:14" ht="36.75" customHeight="1">
      <c r="A7" s="64"/>
      <c r="B7" s="64"/>
      <c r="C7" s="64"/>
      <c r="D7" s="64"/>
      <c r="E7" s="64"/>
      <c r="F7" s="64"/>
      <c r="G7" s="64"/>
      <c r="H7" s="64"/>
      <c r="I7" s="64"/>
      <c r="J7" s="65"/>
      <c r="K7" s="65"/>
      <c r="L7" s="65"/>
      <c r="M7" s="66"/>
      <c r="N7" s="67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54">
        <f>J9+J13</f>
        <v>55.5</v>
      </c>
      <c r="K8" s="54">
        <f>K9+K13</f>
        <v>13.879999999999999</v>
      </c>
      <c r="L8" s="54">
        <f>L9+L13+L19</f>
        <v>9.129999999999999</v>
      </c>
      <c r="M8" s="53">
        <f aca="true" t="shared" si="0" ref="M8:M19">L8/K8*100</f>
        <v>65.77809798270893</v>
      </c>
      <c r="N8" s="10">
        <f aca="true" t="shared" si="1" ref="N8:N18">L8/J8*100</f>
        <v>16.45045045045045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6" t="s">
        <v>12</v>
      </c>
      <c r="J9" s="55">
        <f>J10</f>
        <v>37</v>
      </c>
      <c r="K9" s="55">
        <v>9.25</v>
      </c>
      <c r="L9" s="10">
        <f>L10</f>
        <v>8.5</v>
      </c>
      <c r="M9" s="53">
        <f t="shared" si="0"/>
        <v>91.8918918918919</v>
      </c>
      <c r="N9" s="10">
        <f t="shared" si="1"/>
        <v>22.972972972972975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7" t="s">
        <v>15</v>
      </c>
      <c r="J10" s="56">
        <v>37</v>
      </c>
      <c r="K10" s="56">
        <v>9.25</v>
      </c>
      <c r="L10" s="10">
        <v>8.5</v>
      </c>
      <c r="M10" s="53">
        <f t="shared" si="0"/>
        <v>91.8918918918919</v>
      </c>
      <c r="N10" s="10">
        <f t="shared" si="1"/>
        <v>22.972972972972975</v>
      </c>
    </row>
    <row r="11" spans="1:14" s="9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8" t="s">
        <v>17</v>
      </c>
      <c r="J11" s="57">
        <v>37</v>
      </c>
      <c r="K11" s="57">
        <v>9.25</v>
      </c>
      <c r="L11" s="57">
        <v>8.5</v>
      </c>
      <c r="M11" s="53">
        <f t="shared" si="0"/>
        <v>91.8918918918919</v>
      </c>
      <c r="N11" s="10">
        <f t="shared" si="1"/>
        <v>22.972972972972975</v>
      </c>
    </row>
    <row r="12" spans="1:14" s="9" customFormat="1" ht="56.25">
      <c r="A12" s="2" t="s">
        <v>84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8" t="s">
        <v>19</v>
      </c>
      <c r="J12" s="57">
        <v>37</v>
      </c>
      <c r="K12" s="10">
        <v>9.25</v>
      </c>
      <c r="L12" s="10">
        <v>8.5</v>
      </c>
      <c r="M12" s="53">
        <f t="shared" si="0"/>
        <v>91.8918918918919</v>
      </c>
      <c r="N12" s="10">
        <f t="shared" si="1"/>
        <v>22.972972972972975</v>
      </c>
    </row>
    <row r="13" spans="1:14" ht="12.75">
      <c r="A13" s="11" t="s">
        <v>6</v>
      </c>
      <c r="B13" s="11" t="s">
        <v>7</v>
      </c>
      <c r="C13" s="11" t="s">
        <v>20</v>
      </c>
      <c r="D13" s="11" t="s">
        <v>8</v>
      </c>
      <c r="E13" s="11" t="s">
        <v>6</v>
      </c>
      <c r="F13" s="11" t="s">
        <v>8</v>
      </c>
      <c r="G13" s="11" t="s">
        <v>9</v>
      </c>
      <c r="H13" s="11" t="s">
        <v>6</v>
      </c>
      <c r="I13" s="12" t="s">
        <v>21</v>
      </c>
      <c r="J13" s="13">
        <f>J14+J16+J19</f>
        <v>18.5</v>
      </c>
      <c r="K13" s="13">
        <f>K14+K16+K19</f>
        <v>4.63</v>
      </c>
      <c r="L13" s="13">
        <f>L14+L16+L19</f>
        <v>0.43000000000000005</v>
      </c>
      <c r="M13" s="14">
        <f t="shared" si="0"/>
        <v>9.287257019438448</v>
      </c>
      <c r="N13" s="5">
        <f t="shared" si="1"/>
        <v>2.3243243243243246</v>
      </c>
    </row>
    <row r="14" spans="1:14" ht="12.75">
      <c r="A14" s="11" t="s">
        <v>6</v>
      </c>
      <c r="B14" s="11" t="s">
        <v>7</v>
      </c>
      <c r="C14" s="11" t="s">
        <v>20</v>
      </c>
      <c r="D14" s="11" t="s">
        <v>11</v>
      </c>
      <c r="E14" s="11" t="s">
        <v>6</v>
      </c>
      <c r="F14" s="11" t="s">
        <v>8</v>
      </c>
      <c r="G14" s="11" t="s">
        <v>9</v>
      </c>
      <c r="H14" s="11" t="s">
        <v>14</v>
      </c>
      <c r="I14" s="15" t="s">
        <v>22</v>
      </c>
      <c r="J14" s="16">
        <f>J15</f>
        <v>1</v>
      </c>
      <c r="K14" s="58">
        <v>0.25</v>
      </c>
      <c r="L14" s="18">
        <v>0</v>
      </c>
      <c r="M14" s="14">
        <f t="shared" si="0"/>
        <v>0</v>
      </c>
      <c r="N14" s="5">
        <f t="shared" si="1"/>
        <v>0</v>
      </c>
    </row>
    <row r="15" spans="1:14" ht="22.5">
      <c r="A15" s="11" t="s">
        <v>84</v>
      </c>
      <c r="B15" s="11" t="s">
        <v>7</v>
      </c>
      <c r="C15" s="11" t="s">
        <v>20</v>
      </c>
      <c r="D15" s="11" t="s">
        <v>11</v>
      </c>
      <c r="E15" s="11" t="s">
        <v>23</v>
      </c>
      <c r="F15" s="11" t="s">
        <v>24</v>
      </c>
      <c r="G15" s="11" t="s">
        <v>9</v>
      </c>
      <c r="H15" s="11" t="s">
        <v>14</v>
      </c>
      <c r="I15" s="19" t="s">
        <v>25</v>
      </c>
      <c r="J15" s="20">
        <v>1</v>
      </c>
      <c r="K15" s="17">
        <v>0.25</v>
      </c>
      <c r="L15" s="21">
        <v>0</v>
      </c>
      <c r="M15" s="14">
        <f t="shared" si="0"/>
        <v>0</v>
      </c>
      <c r="N15" s="5">
        <f t="shared" si="1"/>
        <v>0</v>
      </c>
    </row>
    <row r="16" spans="1:14" ht="12.75">
      <c r="A16" s="11" t="s">
        <v>6</v>
      </c>
      <c r="B16" s="11" t="s">
        <v>7</v>
      </c>
      <c r="C16" s="11" t="s">
        <v>20</v>
      </c>
      <c r="D16" s="11" t="s">
        <v>20</v>
      </c>
      <c r="E16" s="11" t="s">
        <v>6</v>
      </c>
      <c r="F16" s="11" t="s">
        <v>8</v>
      </c>
      <c r="G16" s="11" t="s">
        <v>9</v>
      </c>
      <c r="H16" s="11" t="s">
        <v>14</v>
      </c>
      <c r="I16" s="22" t="s">
        <v>26</v>
      </c>
      <c r="J16" s="17">
        <v>17</v>
      </c>
      <c r="K16" s="17">
        <v>4.25</v>
      </c>
      <c r="L16" s="17">
        <f>L17+L18</f>
        <v>0.23</v>
      </c>
      <c r="M16" s="14">
        <f t="shared" si="0"/>
        <v>5.411764705882353</v>
      </c>
      <c r="N16" s="5">
        <f t="shared" si="1"/>
        <v>1.3529411764705883</v>
      </c>
    </row>
    <row r="17" spans="1:14" ht="33.75">
      <c r="A17" s="11" t="s">
        <v>84</v>
      </c>
      <c r="B17" s="11" t="s">
        <v>7</v>
      </c>
      <c r="C17" s="11" t="s">
        <v>20</v>
      </c>
      <c r="D17" s="11" t="s">
        <v>20</v>
      </c>
      <c r="E17" s="11" t="s">
        <v>86</v>
      </c>
      <c r="F17" s="11" t="s">
        <v>24</v>
      </c>
      <c r="G17" s="11" t="s">
        <v>9</v>
      </c>
      <c r="H17" s="11" t="s">
        <v>14</v>
      </c>
      <c r="I17" s="19" t="s">
        <v>87</v>
      </c>
      <c r="J17" s="23">
        <v>17</v>
      </c>
      <c r="K17" s="17">
        <v>4.25</v>
      </c>
      <c r="L17" s="17">
        <v>0.03</v>
      </c>
      <c r="M17" s="14">
        <f t="shared" si="0"/>
        <v>0.7058823529411764</v>
      </c>
      <c r="N17" s="5">
        <f t="shared" si="1"/>
        <v>0.1764705882352941</v>
      </c>
    </row>
    <row r="18" spans="1:14" ht="33.75">
      <c r="A18" s="11" t="s">
        <v>84</v>
      </c>
      <c r="B18" s="11" t="s">
        <v>7</v>
      </c>
      <c r="C18" s="11" t="s">
        <v>20</v>
      </c>
      <c r="D18" s="11" t="s">
        <v>20</v>
      </c>
      <c r="E18" s="11" t="s">
        <v>88</v>
      </c>
      <c r="F18" s="11" t="s">
        <v>24</v>
      </c>
      <c r="G18" s="11" t="s">
        <v>9</v>
      </c>
      <c r="H18" s="11" t="s">
        <v>14</v>
      </c>
      <c r="I18" s="19" t="s">
        <v>89</v>
      </c>
      <c r="J18" s="23">
        <v>0</v>
      </c>
      <c r="K18" s="17">
        <v>0</v>
      </c>
      <c r="L18" s="24">
        <v>0.2</v>
      </c>
      <c r="M18" s="14" t="e">
        <f t="shared" si="0"/>
        <v>#DIV/0!</v>
      </c>
      <c r="N18" s="5" t="e">
        <f t="shared" si="1"/>
        <v>#DIV/0!</v>
      </c>
    </row>
    <row r="19" spans="1:14" ht="12.75">
      <c r="A19" s="11" t="s">
        <v>27</v>
      </c>
      <c r="B19" s="11" t="s">
        <v>7</v>
      </c>
      <c r="C19" s="11" t="s">
        <v>85</v>
      </c>
      <c r="D19" s="11" t="s">
        <v>83</v>
      </c>
      <c r="E19" s="11" t="s">
        <v>16</v>
      </c>
      <c r="F19" s="11" t="s">
        <v>11</v>
      </c>
      <c r="G19" s="11" t="s">
        <v>9</v>
      </c>
      <c r="H19" s="11" t="s">
        <v>14</v>
      </c>
      <c r="I19" s="19" t="s">
        <v>114</v>
      </c>
      <c r="J19" s="23">
        <v>0.5</v>
      </c>
      <c r="K19" s="17">
        <v>0.13</v>
      </c>
      <c r="L19" s="24">
        <v>0.2</v>
      </c>
      <c r="M19" s="14">
        <f t="shared" si="0"/>
        <v>153.84615384615387</v>
      </c>
      <c r="N19" s="5"/>
    </row>
    <row r="20" spans="1:14" ht="22.5">
      <c r="A20" s="11" t="s">
        <v>90</v>
      </c>
      <c r="B20" s="11" t="s">
        <v>7</v>
      </c>
      <c r="C20" s="11" t="s">
        <v>28</v>
      </c>
      <c r="D20" s="11" t="s">
        <v>29</v>
      </c>
      <c r="E20" s="11" t="s">
        <v>30</v>
      </c>
      <c r="F20" s="11" t="s">
        <v>24</v>
      </c>
      <c r="G20" s="11" t="s">
        <v>31</v>
      </c>
      <c r="H20" s="11" t="s">
        <v>32</v>
      </c>
      <c r="I20" s="19" t="s">
        <v>33</v>
      </c>
      <c r="J20" s="20"/>
      <c r="K20" s="18">
        <v>0</v>
      </c>
      <c r="L20" s="24"/>
      <c r="M20" s="14"/>
      <c r="N20" s="5"/>
    </row>
    <row r="21" spans="1:14" ht="12.75">
      <c r="A21" s="11" t="s">
        <v>27</v>
      </c>
      <c r="B21" s="11" t="s">
        <v>7</v>
      </c>
      <c r="C21" s="11" t="s">
        <v>34</v>
      </c>
      <c r="D21" s="11" t="s">
        <v>11</v>
      </c>
      <c r="E21" s="11" t="s">
        <v>35</v>
      </c>
      <c r="F21" s="11" t="s">
        <v>24</v>
      </c>
      <c r="G21" s="11" t="s">
        <v>9</v>
      </c>
      <c r="H21" s="11" t="s">
        <v>36</v>
      </c>
      <c r="I21" s="19" t="s">
        <v>37</v>
      </c>
      <c r="J21" s="23">
        <v>0</v>
      </c>
      <c r="K21" s="17">
        <v>0</v>
      </c>
      <c r="L21" s="21">
        <v>0</v>
      </c>
      <c r="M21" s="14" t="e">
        <f aca="true" t="shared" si="2" ref="M21:M30">L21/K21*100</f>
        <v>#DIV/0!</v>
      </c>
      <c r="N21" s="5" t="e">
        <f aca="true" t="shared" si="3" ref="N21:N30">L21/J21*100</f>
        <v>#DIV/0!</v>
      </c>
    </row>
    <row r="22" spans="1:14" ht="12.75">
      <c r="A22" s="11" t="s">
        <v>6</v>
      </c>
      <c r="B22" s="11" t="s">
        <v>38</v>
      </c>
      <c r="C22" s="11" t="s">
        <v>8</v>
      </c>
      <c r="D22" s="11" t="s">
        <v>8</v>
      </c>
      <c r="E22" s="11" t="s">
        <v>6</v>
      </c>
      <c r="F22" s="11" t="s">
        <v>8</v>
      </c>
      <c r="G22" s="11" t="s">
        <v>9</v>
      </c>
      <c r="H22" s="11" t="s">
        <v>6</v>
      </c>
      <c r="I22" s="25" t="s">
        <v>39</v>
      </c>
      <c r="J22" s="26">
        <f>J23</f>
        <v>3587.7500000000005</v>
      </c>
      <c r="K22" s="27">
        <v>1277.62</v>
      </c>
      <c r="L22" s="13">
        <f>L23</f>
        <v>612.6</v>
      </c>
      <c r="M22" s="28">
        <f t="shared" si="2"/>
        <v>47.948529296660986</v>
      </c>
      <c r="N22" s="5">
        <f t="shared" si="3"/>
        <v>17.074768308828652</v>
      </c>
    </row>
    <row r="23" spans="1:14" ht="38.25" customHeight="1">
      <c r="A23" s="11" t="s">
        <v>6</v>
      </c>
      <c r="B23" s="11" t="s">
        <v>38</v>
      </c>
      <c r="C23" s="11" t="s">
        <v>13</v>
      </c>
      <c r="D23" s="11" t="s">
        <v>8</v>
      </c>
      <c r="E23" s="11" t="s">
        <v>6</v>
      </c>
      <c r="F23" s="11" t="s">
        <v>8</v>
      </c>
      <c r="G23" s="11" t="s">
        <v>9</v>
      </c>
      <c r="H23" s="11" t="s">
        <v>6</v>
      </c>
      <c r="I23" s="19" t="s">
        <v>40</v>
      </c>
      <c r="J23" s="74">
        <f>J24+J26+J27+J28+J29+J30+J31+J32</f>
        <v>3587.7500000000005</v>
      </c>
      <c r="K23" s="74">
        <f>K24+K26+K27+K28+K29+K30+K31+K32</f>
        <v>896.89</v>
      </c>
      <c r="L23" s="74">
        <f>L24+L26+L27+L28+L29+L30+L31+L32</f>
        <v>612.6</v>
      </c>
      <c r="M23" s="75">
        <f t="shared" si="2"/>
        <v>68.3026904079653</v>
      </c>
      <c r="N23" s="76">
        <f t="shared" si="3"/>
        <v>17.074768308828652</v>
      </c>
    </row>
    <row r="24" spans="1:14" ht="38.25" customHeight="1">
      <c r="A24" s="11" t="s">
        <v>6</v>
      </c>
      <c r="B24" s="11" t="s">
        <v>38</v>
      </c>
      <c r="C24" s="11" t="s">
        <v>13</v>
      </c>
      <c r="D24" s="11" t="s">
        <v>11</v>
      </c>
      <c r="E24" s="11" t="s">
        <v>6</v>
      </c>
      <c r="F24" s="11" t="s">
        <v>8</v>
      </c>
      <c r="G24" s="11" t="s">
        <v>9</v>
      </c>
      <c r="H24" s="11" t="s">
        <v>41</v>
      </c>
      <c r="I24" s="19" t="s">
        <v>42</v>
      </c>
      <c r="J24" s="59">
        <f>J25</f>
        <v>1998</v>
      </c>
      <c r="K24" s="78">
        <v>499.5</v>
      </c>
      <c r="L24" s="59">
        <v>504</v>
      </c>
      <c r="M24" s="61">
        <f t="shared" si="2"/>
        <v>100.9009009009009</v>
      </c>
      <c r="N24" s="52">
        <f t="shared" si="3"/>
        <v>25.225225225225223</v>
      </c>
    </row>
    <row r="25" spans="1:14" ht="27.75" customHeight="1">
      <c r="A25" s="11" t="s">
        <v>90</v>
      </c>
      <c r="B25" s="11" t="s">
        <v>38</v>
      </c>
      <c r="C25" s="11" t="s">
        <v>13</v>
      </c>
      <c r="D25" s="11" t="s">
        <v>115</v>
      </c>
      <c r="E25" s="11" t="s">
        <v>43</v>
      </c>
      <c r="F25" s="11" t="s">
        <v>24</v>
      </c>
      <c r="G25" s="11" t="s">
        <v>9</v>
      </c>
      <c r="H25" s="11" t="s">
        <v>93</v>
      </c>
      <c r="I25" s="19" t="s">
        <v>44</v>
      </c>
      <c r="J25" s="20">
        <v>1998</v>
      </c>
      <c r="K25" s="17">
        <v>499.5</v>
      </c>
      <c r="L25" s="18">
        <v>504</v>
      </c>
      <c r="M25" s="62">
        <f t="shared" si="2"/>
        <v>100.9009009009009</v>
      </c>
      <c r="N25" s="51">
        <f t="shared" si="3"/>
        <v>25.225225225225223</v>
      </c>
    </row>
    <row r="26" spans="1:14" ht="27.75" customHeight="1">
      <c r="A26" s="11" t="s">
        <v>90</v>
      </c>
      <c r="B26" s="11" t="s">
        <v>38</v>
      </c>
      <c r="C26" s="11" t="s">
        <v>13</v>
      </c>
      <c r="D26" s="11" t="s">
        <v>91</v>
      </c>
      <c r="E26" s="11" t="s">
        <v>92</v>
      </c>
      <c r="F26" s="11" t="s">
        <v>24</v>
      </c>
      <c r="G26" s="11" t="s">
        <v>9</v>
      </c>
      <c r="H26" s="11" t="s">
        <v>93</v>
      </c>
      <c r="I26" s="19" t="s">
        <v>94</v>
      </c>
      <c r="J26" s="59">
        <v>160</v>
      </c>
      <c r="K26" s="59">
        <v>40</v>
      </c>
      <c r="L26" s="59">
        <v>37.6</v>
      </c>
      <c r="M26" s="61">
        <f t="shared" si="2"/>
        <v>94</v>
      </c>
      <c r="N26" s="52">
        <f t="shared" si="3"/>
        <v>23.5</v>
      </c>
    </row>
    <row r="27" spans="1:14" ht="27.75" customHeight="1">
      <c r="A27" s="11" t="s">
        <v>90</v>
      </c>
      <c r="B27" s="11" t="s">
        <v>38</v>
      </c>
      <c r="C27" s="11" t="s">
        <v>13</v>
      </c>
      <c r="D27" s="11" t="s">
        <v>95</v>
      </c>
      <c r="E27" s="11" t="s">
        <v>96</v>
      </c>
      <c r="F27" s="11" t="s">
        <v>24</v>
      </c>
      <c r="G27" s="11" t="s">
        <v>97</v>
      </c>
      <c r="H27" s="11" t="s">
        <v>93</v>
      </c>
      <c r="I27" s="19" t="s">
        <v>98</v>
      </c>
      <c r="J27" s="59">
        <v>968.9</v>
      </c>
      <c r="K27" s="73">
        <v>242.23</v>
      </c>
      <c r="L27" s="60">
        <v>0</v>
      </c>
      <c r="M27" s="61">
        <f t="shared" si="2"/>
        <v>0</v>
      </c>
      <c r="N27" s="52">
        <f t="shared" si="3"/>
        <v>0</v>
      </c>
    </row>
    <row r="28" spans="1:14" ht="52.5" customHeight="1">
      <c r="A28" s="11" t="s">
        <v>90</v>
      </c>
      <c r="B28" s="11" t="s">
        <v>38</v>
      </c>
      <c r="C28" s="11" t="s">
        <v>13</v>
      </c>
      <c r="D28" s="11" t="s">
        <v>95</v>
      </c>
      <c r="E28" s="11" t="s">
        <v>96</v>
      </c>
      <c r="F28" s="11" t="s">
        <v>24</v>
      </c>
      <c r="G28" s="11" t="s">
        <v>99</v>
      </c>
      <c r="H28" s="11" t="s">
        <v>93</v>
      </c>
      <c r="I28" s="19" t="s">
        <v>100</v>
      </c>
      <c r="J28" s="59">
        <v>40</v>
      </c>
      <c r="K28" s="60">
        <v>10</v>
      </c>
      <c r="L28" s="60">
        <v>0</v>
      </c>
      <c r="M28" s="61">
        <f t="shared" si="2"/>
        <v>0</v>
      </c>
      <c r="N28" s="52">
        <f t="shared" si="3"/>
        <v>0</v>
      </c>
    </row>
    <row r="29" spans="1:14" ht="63" customHeight="1">
      <c r="A29" s="11" t="s">
        <v>90</v>
      </c>
      <c r="B29" s="11" t="s">
        <v>38</v>
      </c>
      <c r="C29" s="11" t="s">
        <v>13</v>
      </c>
      <c r="D29" s="11" t="s">
        <v>95</v>
      </c>
      <c r="E29" s="11" t="s">
        <v>96</v>
      </c>
      <c r="F29" s="11" t="s">
        <v>24</v>
      </c>
      <c r="G29" s="11" t="s">
        <v>101</v>
      </c>
      <c r="H29" s="11" t="s">
        <v>93</v>
      </c>
      <c r="I29" s="19" t="s">
        <v>102</v>
      </c>
      <c r="J29" s="20">
        <v>333.05</v>
      </c>
      <c r="K29" s="18">
        <v>83.26</v>
      </c>
      <c r="L29" s="18">
        <v>49</v>
      </c>
      <c r="M29" s="62">
        <f t="shared" si="2"/>
        <v>58.851789574825844</v>
      </c>
      <c r="N29" s="51">
        <f t="shared" si="3"/>
        <v>14.712505629785316</v>
      </c>
    </row>
    <row r="30" spans="1:14" ht="59.25" customHeight="1">
      <c r="A30" s="11" t="s">
        <v>90</v>
      </c>
      <c r="B30" s="11" t="s">
        <v>38</v>
      </c>
      <c r="C30" s="11" t="s">
        <v>13</v>
      </c>
      <c r="D30" s="11" t="s">
        <v>103</v>
      </c>
      <c r="E30" s="11" t="s">
        <v>45</v>
      </c>
      <c r="F30" s="11" t="s">
        <v>24</v>
      </c>
      <c r="G30" s="11" t="s">
        <v>48</v>
      </c>
      <c r="H30" s="11" t="s">
        <v>93</v>
      </c>
      <c r="I30" s="19" t="s">
        <v>104</v>
      </c>
      <c r="J30" s="74">
        <v>0</v>
      </c>
      <c r="K30" s="74">
        <v>0</v>
      </c>
      <c r="L30" s="74">
        <v>0</v>
      </c>
      <c r="M30" s="75" t="e">
        <f t="shared" si="2"/>
        <v>#DIV/0!</v>
      </c>
      <c r="N30" s="76" t="e">
        <f t="shared" si="3"/>
        <v>#DIV/0!</v>
      </c>
    </row>
    <row r="31" spans="1:14" ht="34.5" customHeight="1">
      <c r="A31" s="11" t="s">
        <v>90</v>
      </c>
      <c r="B31" s="11" t="s">
        <v>38</v>
      </c>
      <c r="C31" s="11" t="s">
        <v>13</v>
      </c>
      <c r="D31" s="11" t="s">
        <v>103</v>
      </c>
      <c r="E31" s="11" t="s">
        <v>45</v>
      </c>
      <c r="F31" s="11" t="s">
        <v>24</v>
      </c>
      <c r="G31" s="11" t="s">
        <v>54</v>
      </c>
      <c r="H31" s="11" t="s">
        <v>93</v>
      </c>
      <c r="I31" s="19" t="s">
        <v>105</v>
      </c>
      <c r="J31" s="20">
        <v>87.8</v>
      </c>
      <c r="K31" s="73">
        <v>21.9</v>
      </c>
      <c r="L31" s="60">
        <v>22</v>
      </c>
      <c r="M31" s="61">
        <f>L31/K31*100</f>
        <v>100.45662100456623</v>
      </c>
      <c r="N31" s="52">
        <f>L31/J31*100</f>
        <v>25.05694760820046</v>
      </c>
    </row>
    <row r="32" spans="1:14" ht="71.25" customHeight="1">
      <c r="A32" s="11" t="s">
        <v>90</v>
      </c>
      <c r="B32" s="11" t="s">
        <v>38</v>
      </c>
      <c r="C32" s="11" t="s">
        <v>13</v>
      </c>
      <c r="D32" s="11" t="s">
        <v>95</v>
      </c>
      <c r="E32" s="11" t="s">
        <v>96</v>
      </c>
      <c r="F32" s="11" t="s">
        <v>24</v>
      </c>
      <c r="G32" s="11" t="s">
        <v>106</v>
      </c>
      <c r="H32" s="11" t="s">
        <v>93</v>
      </c>
      <c r="I32" s="19" t="s">
        <v>107</v>
      </c>
      <c r="J32" s="20">
        <v>0</v>
      </c>
      <c r="K32" s="73">
        <v>0</v>
      </c>
      <c r="L32" s="77">
        <v>0</v>
      </c>
      <c r="M32" s="61" t="e">
        <f>L32/K32*100</f>
        <v>#DIV/0!</v>
      </c>
      <c r="N32" s="52" t="e">
        <f>L32/J32*100</f>
        <v>#DIV/0!</v>
      </c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25" t="s">
        <v>46</v>
      </c>
      <c r="J33" s="26">
        <f>J22+J8</f>
        <v>3643.2500000000005</v>
      </c>
      <c r="K33" s="27">
        <f>K22+K8</f>
        <v>1291.5</v>
      </c>
      <c r="L33" s="13">
        <f>L22+L8</f>
        <v>621.73</v>
      </c>
      <c r="M33" s="28">
        <f>L33/K33*100</f>
        <v>48.14014711575687</v>
      </c>
      <c r="N33" s="5">
        <f>L33/J33*100</f>
        <v>17.065257668290673</v>
      </c>
    </row>
    <row r="34" spans="1:14" ht="12.75">
      <c r="A34" s="29"/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32"/>
      <c r="M34" s="33"/>
      <c r="N34" s="5"/>
    </row>
    <row r="35" spans="1:14" ht="15.75">
      <c r="A35" s="68"/>
      <c r="B35" s="68"/>
      <c r="C35" s="68"/>
      <c r="D35" s="68"/>
      <c r="E35" s="68"/>
      <c r="F35" s="68"/>
      <c r="G35" s="68"/>
      <c r="H35" s="68"/>
      <c r="I35" s="34" t="s">
        <v>47</v>
      </c>
      <c r="J35" s="34"/>
      <c r="K35" s="34"/>
      <c r="L35" s="34"/>
      <c r="M35" s="35"/>
      <c r="N35" s="5"/>
    </row>
    <row r="36" spans="1:14" ht="15.75">
      <c r="A36" s="69" t="s">
        <v>48</v>
      </c>
      <c r="B36" s="69"/>
      <c r="C36" s="69"/>
      <c r="D36" s="69"/>
      <c r="E36" s="69"/>
      <c r="F36" s="69"/>
      <c r="G36" s="69"/>
      <c r="H36" s="69"/>
      <c r="I36" s="34" t="s">
        <v>49</v>
      </c>
      <c r="J36" s="36">
        <f>J37+J39+J40</f>
        <v>1748.5</v>
      </c>
      <c r="K36" s="34">
        <v>893.1</v>
      </c>
      <c r="L36" s="36">
        <f>L37+L40</f>
        <v>297.6</v>
      </c>
      <c r="M36" s="4">
        <f>L36/K36*100</f>
        <v>33.322136378904936</v>
      </c>
      <c r="N36" s="5">
        <f>L36/J36*100</f>
        <v>17.020303116957393</v>
      </c>
    </row>
    <row r="37" spans="1:14" ht="15.75">
      <c r="A37" s="68" t="s">
        <v>50</v>
      </c>
      <c r="B37" s="68"/>
      <c r="C37" s="68"/>
      <c r="D37" s="68"/>
      <c r="E37" s="68"/>
      <c r="F37" s="68"/>
      <c r="G37" s="68"/>
      <c r="H37" s="68"/>
      <c r="I37" s="37" t="s">
        <v>51</v>
      </c>
      <c r="J37" s="38">
        <v>1708.8</v>
      </c>
      <c r="K37" s="37">
        <v>427.2</v>
      </c>
      <c r="L37" s="38">
        <v>290.6</v>
      </c>
      <c r="M37" s="4">
        <f>L37/K37*100</f>
        <v>68.0243445692884</v>
      </c>
      <c r="N37" s="5">
        <f>L37/J37*100</f>
        <v>17.0060861423221</v>
      </c>
    </row>
    <row r="38" spans="1:14" ht="15.75">
      <c r="A38" s="68" t="s">
        <v>110</v>
      </c>
      <c r="B38" s="68"/>
      <c r="C38" s="68"/>
      <c r="D38" s="68"/>
      <c r="E38" s="68"/>
      <c r="F38" s="68"/>
      <c r="G38" s="68"/>
      <c r="H38" s="68"/>
      <c r="I38" s="37" t="s">
        <v>111</v>
      </c>
      <c r="J38" s="37">
        <v>0</v>
      </c>
      <c r="K38" s="37">
        <v>0</v>
      </c>
      <c r="L38" s="47">
        <v>0</v>
      </c>
      <c r="M38" s="4"/>
      <c r="N38" s="5"/>
    </row>
    <row r="39" spans="1:14" ht="15.75">
      <c r="A39" s="68" t="s">
        <v>112</v>
      </c>
      <c r="B39" s="68"/>
      <c r="C39" s="68"/>
      <c r="D39" s="68"/>
      <c r="E39" s="68"/>
      <c r="F39" s="68"/>
      <c r="G39" s="68"/>
      <c r="H39" s="68"/>
      <c r="I39" s="37" t="s">
        <v>113</v>
      </c>
      <c r="J39" s="37">
        <v>5</v>
      </c>
      <c r="K39" s="37">
        <v>1.25</v>
      </c>
      <c r="L39" s="48"/>
      <c r="M39" s="4"/>
      <c r="N39" s="5"/>
    </row>
    <row r="40" spans="1:14" ht="15.75">
      <c r="A40" s="68" t="s">
        <v>52</v>
      </c>
      <c r="B40" s="68"/>
      <c r="C40" s="68"/>
      <c r="D40" s="68"/>
      <c r="E40" s="68"/>
      <c r="F40" s="68"/>
      <c r="G40" s="68"/>
      <c r="H40" s="68"/>
      <c r="I40" s="37" t="s">
        <v>53</v>
      </c>
      <c r="J40" s="37">
        <v>34.7</v>
      </c>
      <c r="K40" s="37">
        <v>8.68</v>
      </c>
      <c r="L40">
        <v>7</v>
      </c>
      <c r="M40" s="4">
        <f>L40/K40*100</f>
        <v>80.64516129032259</v>
      </c>
      <c r="N40" s="5">
        <f>L41/J40*100</f>
        <v>108.29971181556195</v>
      </c>
    </row>
    <row r="41" spans="1:14" ht="15.75">
      <c r="A41" s="69" t="s">
        <v>54</v>
      </c>
      <c r="B41" s="69"/>
      <c r="C41" s="69"/>
      <c r="D41" s="69"/>
      <c r="E41" s="69"/>
      <c r="F41" s="69"/>
      <c r="G41" s="69"/>
      <c r="H41" s="69"/>
      <c r="I41" s="34" t="s">
        <v>55</v>
      </c>
      <c r="J41" s="34">
        <f>J42</f>
        <v>160</v>
      </c>
      <c r="K41" s="34">
        <v>83.55</v>
      </c>
      <c r="L41" s="36">
        <f>L42</f>
        <v>37.58</v>
      </c>
      <c r="M41" s="4">
        <f>L42/K41*100</f>
        <v>44.97905445840814</v>
      </c>
      <c r="N41" s="5">
        <f>L42/J41*100</f>
        <v>23.4875</v>
      </c>
    </row>
    <row r="42" spans="1:14" ht="15.75">
      <c r="A42" s="68" t="s">
        <v>56</v>
      </c>
      <c r="B42" s="68"/>
      <c r="C42" s="68"/>
      <c r="D42" s="68"/>
      <c r="E42" s="68"/>
      <c r="F42" s="68"/>
      <c r="G42" s="68"/>
      <c r="H42" s="68"/>
      <c r="I42" s="39" t="s">
        <v>57</v>
      </c>
      <c r="J42" s="40">
        <v>160</v>
      </c>
      <c r="K42" s="37">
        <v>40</v>
      </c>
      <c r="L42" s="38">
        <v>37.58</v>
      </c>
      <c r="M42" s="4">
        <f>L42/K42*100</f>
        <v>93.95</v>
      </c>
      <c r="N42" s="5">
        <f>L42/J42*100</f>
        <v>23.4875</v>
      </c>
    </row>
    <row r="43" spans="1:14" ht="29.25">
      <c r="A43" s="69" t="s">
        <v>58</v>
      </c>
      <c r="B43" s="69"/>
      <c r="C43" s="69"/>
      <c r="D43" s="69"/>
      <c r="E43" s="69"/>
      <c r="F43" s="69"/>
      <c r="G43" s="69"/>
      <c r="H43" s="69"/>
      <c r="I43" s="41" t="s">
        <v>59</v>
      </c>
      <c r="J43" s="42">
        <v>0</v>
      </c>
      <c r="K43" s="34">
        <v>0</v>
      </c>
      <c r="L43" s="38"/>
      <c r="M43" s="4"/>
      <c r="N43" s="5"/>
    </row>
    <row r="44" spans="1:14" ht="15.75">
      <c r="A44" s="69" t="s">
        <v>60</v>
      </c>
      <c r="B44" s="69"/>
      <c r="C44" s="69"/>
      <c r="D44" s="69"/>
      <c r="E44" s="69"/>
      <c r="F44" s="69"/>
      <c r="G44" s="69"/>
      <c r="H44" s="69"/>
      <c r="I44" s="41" t="s">
        <v>61</v>
      </c>
      <c r="J44" s="42">
        <v>100</v>
      </c>
      <c r="K44" s="34">
        <v>25</v>
      </c>
      <c r="L44" s="36">
        <v>0</v>
      </c>
      <c r="M44" s="4">
        <f>L44/K44*100</f>
        <v>0</v>
      </c>
      <c r="N44" s="5">
        <f>L44/J44*100</f>
        <v>0</v>
      </c>
    </row>
    <row r="45" spans="1:14" ht="15.75">
      <c r="A45" s="69" t="s">
        <v>62</v>
      </c>
      <c r="B45" s="69"/>
      <c r="C45" s="69"/>
      <c r="D45" s="69"/>
      <c r="E45" s="69"/>
      <c r="F45" s="69"/>
      <c r="G45" s="69"/>
      <c r="H45" s="69"/>
      <c r="I45" s="41" t="s">
        <v>63</v>
      </c>
      <c r="J45" s="42">
        <v>1315.63</v>
      </c>
      <c r="K45" s="34">
        <v>328.91</v>
      </c>
      <c r="L45" s="36">
        <v>50</v>
      </c>
      <c r="M45" s="4">
        <f>L45/K45*100</f>
        <v>15.201726916177677</v>
      </c>
      <c r="N45" s="5">
        <f>L45/J45*100</f>
        <v>3.8004606158266374</v>
      </c>
    </row>
    <row r="46" spans="1:14" ht="15.75">
      <c r="A46" s="69" t="s">
        <v>64</v>
      </c>
      <c r="B46" s="69"/>
      <c r="C46" s="69"/>
      <c r="D46" s="69"/>
      <c r="E46" s="69"/>
      <c r="F46" s="69"/>
      <c r="G46" s="69"/>
      <c r="H46" s="69"/>
      <c r="I46" s="41" t="s">
        <v>65</v>
      </c>
      <c r="J46" s="42">
        <v>50.6</v>
      </c>
      <c r="K46" s="34">
        <v>12.65</v>
      </c>
      <c r="L46" s="36">
        <v>0</v>
      </c>
      <c r="M46" s="4">
        <f>L46/K46*100</f>
        <v>0</v>
      </c>
      <c r="N46" s="5">
        <f>L46/J46*100</f>
        <v>0</v>
      </c>
    </row>
    <row r="47" spans="1:14" ht="15.75">
      <c r="A47" s="69" t="s">
        <v>66</v>
      </c>
      <c r="B47" s="69"/>
      <c r="C47" s="69"/>
      <c r="D47" s="69"/>
      <c r="E47" s="69"/>
      <c r="F47" s="69"/>
      <c r="G47" s="69"/>
      <c r="H47" s="69"/>
      <c r="I47" s="34" t="s">
        <v>67</v>
      </c>
      <c r="J47" s="34">
        <f>J48+J49</f>
        <v>268.5</v>
      </c>
      <c r="K47" s="34">
        <f>K48+K49</f>
        <v>67.13</v>
      </c>
      <c r="L47" s="36">
        <f>L48+L49</f>
        <v>13.2</v>
      </c>
      <c r="M47" s="4">
        <f>L47/K47*100</f>
        <v>19.663339788470132</v>
      </c>
      <c r="N47" s="5">
        <f>L47/J47*100</f>
        <v>4.916201117318435</v>
      </c>
    </row>
    <row r="48" spans="1:14" ht="15.75">
      <c r="A48" s="70" t="s">
        <v>108</v>
      </c>
      <c r="B48" s="70"/>
      <c r="C48" s="70"/>
      <c r="D48" s="70"/>
      <c r="E48" s="70"/>
      <c r="F48" s="70"/>
      <c r="G48" s="70"/>
      <c r="H48" s="70"/>
      <c r="I48" s="37" t="s">
        <v>69</v>
      </c>
      <c r="J48" s="46">
        <v>88.5</v>
      </c>
      <c r="K48" s="34">
        <v>22.13</v>
      </c>
      <c r="L48" s="38">
        <v>0</v>
      </c>
      <c r="M48" s="4">
        <f>L48/K48*100</f>
        <v>0</v>
      </c>
      <c r="N48" s="5">
        <f>L48/J48*100</f>
        <v>0</v>
      </c>
    </row>
    <row r="49" spans="1:16" ht="15.75">
      <c r="A49" s="70" t="s">
        <v>68</v>
      </c>
      <c r="B49" s="70"/>
      <c r="C49" s="70"/>
      <c r="D49" s="70"/>
      <c r="E49" s="70"/>
      <c r="F49" s="70"/>
      <c r="G49" s="70"/>
      <c r="H49" s="70"/>
      <c r="I49" s="37" t="s">
        <v>109</v>
      </c>
      <c r="J49" s="46">
        <v>180</v>
      </c>
      <c r="K49" s="37">
        <v>45</v>
      </c>
      <c r="L49" s="37">
        <v>13.2</v>
      </c>
      <c r="M49" s="34"/>
      <c r="N49" s="50"/>
      <c r="O49" s="49"/>
      <c r="P49" s="49"/>
    </row>
    <row r="50" spans="1:14" ht="15.75">
      <c r="A50" s="72" t="s">
        <v>70</v>
      </c>
      <c r="B50" s="72"/>
      <c r="C50" s="72"/>
      <c r="D50" s="72"/>
      <c r="E50" s="72"/>
      <c r="F50" s="72"/>
      <c r="G50" s="72"/>
      <c r="H50" s="72"/>
      <c r="I50" s="34" t="s">
        <v>71</v>
      </c>
      <c r="J50" s="34"/>
      <c r="K50" s="34">
        <v>0</v>
      </c>
      <c r="L50" s="38">
        <v>0</v>
      </c>
      <c r="M50" s="4" t="e">
        <f>L50/K50*100</f>
        <v>#DIV/0!</v>
      </c>
      <c r="N50" s="5" t="e">
        <f>L50/J50*100</f>
        <v>#DIV/0!</v>
      </c>
    </row>
    <row r="51" spans="1:14" ht="15.75">
      <c r="A51" s="72" t="s">
        <v>72</v>
      </c>
      <c r="B51" s="72"/>
      <c r="C51" s="72"/>
      <c r="D51" s="72"/>
      <c r="E51" s="72"/>
      <c r="F51" s="72"/>
      <c r="G51" s="72"/>
      <c r="H51" s="72"/>
      <c r="I51" s="34" t="s">
        <v>73</v>
      </c>
      <c r="J51" s="34"/>
      <c r="K51" s="34"/>
      <c r="L51" s="34"/>
      <c r="M51" s="43"/>
      <c r="N51" s="5" t="e">
        <f>L51/J51*100</f>
        <v>#DIV/0!</v>
      </c>
    </row>
    <row r="52" spans="1:14" ht="15.75">
      <c r="A52" s="70" t="s">
        <v>74</v>
      </c>
      <c r="B52" s="70"/>
      <c r="C52" s="70"/>
      <c r="D52" s="70"/>
      <c r="E52" s="70"/>
      <c r="F52" s="70"/>
      <c r="G52" s="70"/>
      <c r="H52" s="70"/>
      <c r="I52" s="37" t="s">
        <v>75</v>
      </c>
      <c r="J52" s="37"/>
      <c r="K52" s="37"/>
      <c r="L52" s="37"/>
      <c r="M52" s="35"/>
      <c r="N52" s="5"/>
    </row>
    <row r="53" spans="1:14" ht="15.75">
      <c r="A53" s="70" t="s">
        <v>76</v>
      </c>
      <c r="B53" s="70"/>
      <c r="C53" s="70"/>
      <c r="D53" s="70"/>
      <c r="E53" s="70"/>
      <c r="F53" s="70"/>
      <c r="G53" s="70"/>
      <c r="H53" s="70"/>
      <c r="I53" s="34" t="s">
        <v>77</v>
      </c>
      <c r="J53" s="34">
        <v>0</v>
      </c>
      <c r="K53" s="34">
        <v>0</v>
      </c>
      <c r="L53" s="34">
        <v>0</v>
      </c>
      <c r="M53" s="43">
        <v>0</v>
      </c>
      <c r="N53" s="5" t="e">
        <f>L53/J53*100</f>
        <v>#DIV/0!</v>
      </c>
    </row>
    <row r="54" spans="1:14" ht="15.75">
      <c r="A54" s="70" t="s">
        <v>78</v>
      </c>
      <c r="B54" s="70"/>
      <c r="C54" s="70"/>
      <c r="D54" s="70"/>
      <c r="E54" s="70"/>
      <c r="F54" s="70"/>
      <c r="G54" s="70"/>
      <c r="H54" s="70"/>
      <c r="I54" s="34" t="s">
        <v>79</v>
      </c>
      <c r="J54" s="36">
        <f>J36+J41+J44+J45+J46+J47</f>
        <v>3643.23</v>
      </c>
      <c r="K54" s="34">
        <f>K36+K41+K43+K44+K45+K46+K47+K50</f>
        <v>1410.3400000000001</v>
      </c>
      <c r="L54" s="36">
        <f>L36+L41+L43+L44+L45+L46+L47</f>
        <v>398.38</v>
      </c>
      <c r="M54" s="4">
        <f>L54/K54*100</f>
        <v>28.247089354340083</v>
      </c>
      <c r="N54" s="5">
        <f>L54/J54*100</f>
        <v>10.93480235944478</v>
      </c>
    </row>
    <row r="55" spans="1:14" ht="15.75">
      <c r="A55" s="71" t="s">
        <v>80</v>
      </c>
      <c r="B55" s="71"/>
      <c r="C55" s="71"/>
      <c r="D55" s="71"/>
      <c r="E55" s="71"/>
      <c r="F55" s="71"/>
      <c r="G55" s="71"/>
      <c r="H55" s="71"/>
      <c r="I55" s="44" t="s">
        <v>81</v>
      </c>
      <c r="J55" s="24"/>
      <c r="K55" s="24">
        <v>0</v>
      </c>
      <c r="L55" s="24">
        <v>-123.9</v>
      </c>
      <c r="M55" s="45"/>
      <c r="N55" s="24"/>
    </row>
    <row r="58" ht="12.75">
      <c r="D58" s="1" t="s">
        <v>82</v>
      </c>
    </row>
    <row r="59" ht="12.75">
      <c r="I59" t="s">
        <v>120</v>
      </c>
    </row>
  </sheetData>
  <sheetProtection selectLockedCells="1" selectUnlockedCells="1"/>
  <mergeCells count="31">
    <mergeCell ref="A48:H48"/>
    <mergeCell ref="A38:H38"/>
    <mergeCell ref="A39:H39"/>
    <mergeCell ref="A55:H55"/>
    <mergeCell ref="A49:H49"/>
    <mergeCell ref="A50:H50"/>
    <mergeCell ref="A51:H51"/>
    <mergeCell ref="A52:H52"/>
    <mergeCell ref="A53:H53"/>
    <mergeCell ref="A54:H54"/>
    <mergeCell ref="A42:H42"/>
    <mergeCell ref="A43:H43"/>
    <mergeCell ref="A44:H44"/>
    <mergeCell ref="A45:H45"/>
    <mergeCell ref="A46:H46"/>
    <mergeCell ref="A47:H47"/>
    <mergeCell ref="N6:N7"/>
    <mergeCell ref="A35:H35"/>
    <mergeCell ref="A36:H36"/>
    <mergeCell ref="A37:H37"/>
    <mergeCell ref="A40:H40"/>
    <mergeCell ref="A41:H41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5902777777777778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Zhuljaeva-EA</dc:creator>
  <cp:keywords/>
  <dc:description/>
  <cp:lastModifiedBy>glavbuh</cp:lastModifiedBy>
  <cp:lastPrinted>2021-07-14T13:40:24Z</cp:lastPrinted>
  <dcterms:created xsi:type="dcterms:W3CDTF">2021-04-02T10:21:34Z</dcterms:created>
  <dcterms:modified xsi:type="dcterms:W3CDTF">2024-05-14T08:10:17Z</dcterms:modified>
  <cp:category/>
  <cp:version/>
  <cp:contentType/>
  <cp:contentStatus/>
</cp:coreProperties>
</file>